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60" yWindow="456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<sst xmlns="http://schemas.openxmlformats.org/spreadsheetml/2006/main" count="20" uniqueCount="20">
  <si>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Fill in Known Data Below:</t>
  </si>
  <si>
    <t>Results:</t>
  </si>
  <si>
    <r>
      <t>*</t>
    </r>
    <r>
      <rPr>
        <sz val="12"/>
        <rFont val="Arial"/>
        <family val="0"/>
      </rPr>
      <t>Do two calculations: 5% &amp; 10%</t>
    </r>
  </si>
  <si>
    <t>Valve Pres. Drop (%)*</t>
  </si>
  <si>
    <t>(1 Way - Ext/Ret)</t>
  </si>
  <si>
    <t>Cycle Time (sec)</t>
  </si>
  <si>
    <r>
      <t>*</t>
    </r>
    <r>
      <rPr>
        <sz val="12"/>
        <rFont val="Arial"/>
        <family val="0"/>
      </rPr>
      <t>Rod End</t>
    </r>
  </si>
  <si>
    <t>Rod Dia. (in)</t>
  </si>
  <si>
    <t>Cyl. Stroke (in)</t>
  </si>
  <si>
    <t>Bore Dia.  (in)</t>
  </si>
  <si>
    <t>Cyl. Vol.</t>
  </si>
  <si>
    <t>Piston Area</t>
  </si>
  <si>
    <t>Piston Area*</t>
  </si>
  <si>
    <t>Ret Force</t>
  </si>
  <si>
    <t>Ext. Force</t>
  </si>
  <si>
    <t>Flow (scfm)</t>
  </si>
  <si>
    <t>Required Cv</t>
  </si>
  <si>
    <t xml:space="preserve">                  VALVE SIZING FOR AIR CYLINDERS</t>
  </si>
  <si>
    <t>www.proautocon.com</t>
  </si>
  <si>
    <t>Inlet Pres. (psig)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</si>
</sst>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[$-409]dddd\,\ mmmm\ dd\,\ yyyy"/>
  </numFmts>
  <fonts count="48">
    <font>
      <sz val="10"/>
      <name val="Arial"/>
      <family val="0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8"/>
      <name val="Arial"/>
      <family val="0"/>
    </font>
    <font>
      <sz val="18"/>
      <name val="Courier"/>
      <family val="0"/>
    </font>
    <font>
      <sz val="18"/>
      <color indexed="12"/>
      <name val="Courier"/>
      <family val="0"/>
    </font>
    <font>
      <sz val="18"/>
      <color indexed="10"/>
      <name val="Courier"/>
      <family val="3"/>
    </font>
    <font>
      <sz val="18"/>
      <color indexed="12"/>
      <name val="Arial"/>
      <family val="0"/>
    </font>
    <font>
      <sz val="12"/>
      <color indexed="12"/>
      <name val="Courier"/>
      <family val="0"/>
    </font>
    <font>
      <sz val="12"/>
      <name val="Arial"/>
      <family val="0"/>
    </font>
    <font>
      <sz val="18"/>
      <color indexed="9"/>
      <name val="Arial"/>
      <family val="0"/>
    </font>
    <font>
      <sz val="12"/>
      <color indexed="12"/>
      <name val="Arial"/>
      <family val="0"/>
    </font>
    <font>
      <sz val="16"/>
      <color indexed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 horizontal="right"/>
    </xf>
    <xf numFmtId="0" fontId="4" fillId="34" borderId="0" xfId="0" applyFont="1" applyFill="1" applyAlignment="1" applyProtection="1">
      <alignment horizontal="right"/>
      <protection/>
    </xf>
    <xf numFmtId="0" fontId="6" fillId="34" borderId="0" xfId="0" applyFont="1" applyFill="1" applyAlignment="1" applyProtection="1">
      <alignment horizontal="right"/>
      <protection/>
    </xf>
    <xf numFmtId="0" fontId="10" fillId="34" borderId="0" xfId="0" applyFont="1" applyFill="1" applyAlignment="1" applyProtection="1">
      <alignment horizontal="right"/>
      <protection/>
    </xf>
    <xf numFmtId="0" fontId="10" fillId="34" borderId="0" xfId="0" applyFont="1" applyFill="1" applyAlignment="1">
      <alignment horizontal="right"/>
    </xf>
    <xf numFmtId="2" fontId="4" fillId="0" borderId="0" xfId="0" applyNumberFormat="1" applyFont="1" applyAlignment="1">
      <alignment/>
    </xf>
    <xf numFmtId="2" fontId="7" fillId="34" borderId="0" xfId="0" applyNumberFormat="1" applyFont="1" applyFill="1" applyAlignment="1" applyProtection="1">
      <alignment horizontal="right"/>
      <protection locked="0"/>
    </xf>
    <xf numFmtId="2" fontId="4" fillId="34" borderId="0" xfId="0" applyNumberFormat="1" applyFont="1" applyFill="1" applyAlignment="1">
      <alignment horizontal="right"/>
    </xf>
    <xf numFmtId="2" fontId="4" fillId="34" borderId="0" xfId="0" applyNumberFormat="1" applyFont="1" applyFill="1" applyAlignment="1" applyProtection="1">
      <alignment horizontal="right"/>
      <protection/>
    </xf>
    <xf numFmtId="2" fontId="10" fillId="34" borderId="0" xfId="0" applyNumberFormat="1" applyFont="1" applyFill="1" applyAlignment="1" applyProtection="1">
      <alignment horizontal="right"/>
      <protection/>
    </xf>
    <xf numFmtId="2" fontId="4" fillId="34" borderId="0" xfId="0" applyNumberFormat="1" applyFont="1" applyFill="1" applyAlignment="1">
      <alignment/>
    </xf>
    <xf numFmtId="2" fontId="6" fillId="34" borderId="0" xfId="0" applyNumberFormat="1" applyFont="1" applyFill="1" applyAlignment="1" applyProtection="1">
      <alignment horizontal="right"/>
      <protection/>
    </xf>
    <xf numFmtId="2" fontId="10" fillId="34" borderId="0" xfId="0" applyNumberFormat="1" applyFont="1" applyFill="1" applyAlignment="1">
      <alignment/>
    </xf>
    <xf numFmtId="0" fontId="10" fillId="34" borderId="0" xfId="0" applyFont="1" applyFill="1" applyAlignment="1">
      <alignment/>
    </xf>
    <xf numFmtId="165" fontId="6" fillId="34" borderId="0" xfId="0" applyNumberFormat="1" applyFont="1" applyFill="1" applyAlignment="1" applyProtection="1">
      <alignment horizontal="right"/>
      <protection/>
    </xf>
    <xf numFmtId="0" fontId="8" fillId="34" borderId="0" xfId="0" applyFont="1" applyFill="1" applyAlignment="1">
      <alignment/>
    </xf>
    <xf numFmtId="0" fontId="12" fillId="34" borderId="0" xfId="0" applyFont="1" applyFill="1" applyAlignment="1" applyProtection="1">
      <alignment horizontal="right"/>
      <protection/>
    </xf>
    <xf numFmtId="0" fontId="12" fillId="34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left"/>
      <protection/>
    </xf>
    <xf numFmtId="0" fontId="11" fillId="33" borderId="0" xfId="0" applyFont="1" applyFill="1" applyAlignment="1">
      <alignment horizontal="right"/>
    </xf>
    <xf numFmtId="2" fontId="13" fillId="33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2" fontId="4" fillId="35" borderId="0" xfId="0" applyNumberFormat="1" applyFont="1" applyFill="1" applyAlignment="1">
      <alignment/>
    </xf>
    <xf numFmtId="2" fontId="5" fillId="35" borderId="0" xfId="0" applyNumberFormat="1" applyFont="1" applyFill="1" applyBorder="1" applyAlignment="1" applyProtection="1">
      <alignment horizontal="left"/>
      <protection locked="0"/>
    </xf>
    <xf numFmtId="0" fontId="5" fillId="35" borderId="0" xfId="0" applyFont="1" applyFill="1" applyBorder="1" applyAlignment="1" applyProtection="1">
      <alignment horizontal="right"/>
      <protection locked="0"/>
    </xf>
    <xf numFmtId="0" fontId="4" fillId="35" borderId="0" xfId="0" applyFont="1" applyFill="1" applyBorder="1" applyAlignment="1">
      <alignment/>
    </xf>
    <xf numFmtId="2" fontId="6" fillId="35" borderId="0" xfId="0" applyNumberFormat="1" applyFont="1" applyFill="1" applyBorder="1" applyAlignment="1" applyProtection="1">
      <alignment horizontal="left"/>
      <protection locked="0"/>
    </xf>
    <xf numFmtId="0" fontId="6" fillId="35" borderId="0" xfId="0" applyFont="1" applyFill="1" applyBorder="1" applyAlignment="1" applyProtection="1">
      <alignment horizontal="right"/>
      <protection locked="0"/>
    </xf>
    <xf numFmtId="0" fontId="4" fillId="35" borderId="0" xfId="0" applyFont="1" applyFill="1" applyBorder="1" applyAlignment="1">
      <alignment horizontal="center"/>
    </xf>
    <xf numFmtId="2" fontId="4" fillId="35" borderId="0" xfId="0" applyNumberFormat="1" applyFont="1" applyFill="1" applyBorder="1" applyAlignment="1">
      <alignment/>
    </xf>
    <xf numFmtId="0" fontId="4" fillId="35" borderId="0" xfId="0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 horizontal="right"/>
      <protection/>
    </xf>
    <xf numFmtId="2" fontId="1" fillId="35" borderId="0" xfId="0" applyNumberFormat="1" applyFont="1" applyFill="1" applyBorder="1" applyAlignment="1">
      <alignment horizontal="center"/>
    </xf>
    <xf numFmtId="0" fontId="10" fillId="35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57150</xdr:rowOff>
    </xdr:from>
    <xdr:to>
      <xdr:col>6</xdr:col>
      <xdr:colOff>323850</xdr:colOff>
      <xdr:row>4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742950"/>
          <a:ext cx="50958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showGridLines="0" showRowColHeaders="0" tabSelected="1" zoomScalePageLayoutView="0" workbookViewId="0" topLeftCell="A1">
      <selection activeCell="D10" sqref="D10"/>
    </sheetView>
  </sheetViews>
  <sheetFormatPr defaultColWidth="8.8515625" defaultRowHeight="12.75"/>
  <cols>
    <col min="1" max="1" width="9.00390625" style="1" customWidth="1"/>
    <col min="2" max="2" width="6.00390625" style="1" customWidth="1"/>
    <col min="3" max="3" width="31.7109375" style="1" customWidth="1"/>
    <col min="4" max="4" width="16.00390625" style="9" customWidth="1"/>
    <col min="5" max="5" width="6.00390625" style="1" customWidth="1"/>
    <col min="6" max="6" width="24.00390625" style="1" customWidth="1"/>
    <col min="7" max="7" width="21.7109375" style="1" customWidth="1"/>
    <col min="8" max="8" width="6.00390625" style="1" customWidth="1"/>
    <col min="9" max="9" width="9.00390625" style="1" customWidth="1"/>
    <col min="10" max="16384" width="8.8515625" style="1" customWidth="1"/>
  </cols>
  <sheetData>
    <row r="1" s="29" customFormat="1" ht="54" customHeight="1">
      <c r="D1" s="30"/>
    </row>
    <row r="2" spans="1:9" ht="23.25">
      <c r="A2" s="29"/>
      <c r="B2" s="33"/>
      <c r="C2" s="33"/>
      <c r="D2" s="37"/>
      <c r="E2" s="33"/>
      <c r="F2" s="33"/>
      <c r="G2" s="33"/>
      <c r="H2" s="33"/>
      <c r="I2" s="29"/>
    </row>
    <row r="3" spans="1:9" ht="23.25">
      <c r="A3" s="29"/>
      <c r="B3" s="33"/>
      <c r="C3" s="36"/>
      <c r="D3" s="37"/>
      <c r="E3" s="33"/>
      <c r="F3" s="33"/>
      <c r="G3" s="33"/>
      <c r="H3" s="33"/>
      <c r="I3" s="29"/>
    </row>
    <row r="4" spans="1:9" ht="23.25">
      <c r="A4" s="29"/>
      <c r="B4" s="33"/>
      <c r="C4" s="38"/>
      <c r="D4" s="31"/>
      <c r="E4" s="32"/>
      <c r="F4" s="33"/>
      <c r="G4" s="33"/>
      <c r="H4" s="33"/>
      <c r="I4" s="29"/>
    </row>
    <row r="5" spans="1:9" ht="23.25">
      <c r="A5" s="29"/>
      <c r="B5" s="33"/>
      <c r="C5" s="38"/>
      <c r="D5" s="31"/>
      <c r="E5" s="32"/>
      <c r="F5" s="33"/>
      <c r="G5" s="33"/>
      <c r="H5" s="33"/>
      <c r="I5" s="29"/>
    </row>
    <row r="6" spans="1:9" ht="23.25">
      <c r="A6" s="29"/>
      <c r="B6" s="33"/>
      <c r="C6" s="38"/>
      <c r="D6" s="31"/>
      <c r="E6" s="32"/>
      <c r="F6" s="33"/>
      <c r="G6" s="33"/>
      <c r="H6" s="33"/>
      <c r="I6" s="29"/>
    </row>
    <row r="7" spans="1:9" ht="23.25">
      <c r="A7" s="29"/>
      <c r="B7" s="33"/>
      <c r="C7" s="39"/>
      <c r="D7" s="40" t="s">
        <v>17</v>
      </c>
      <c r="E7" s="32"/>
      <c r="F7" s="33"/>
      <c r="G7" s="33"/>
      <c r="H7" s="33"/>
      <c r="I7" s="29"/>
    </row>
    <row r="8" spans="1:9" ht="23.25">
      <c r="A8" s="29"/>
      <c r="B8" s="33"/>
      <c r="C8" s="36"/>
      <c r="D8" s="34"/>
      <c r="E8" s="35"/>
      <c r="F8" s="33"/>
      <c r="G8" s="33"/>
      <c r="H8" s="33"/>
      <c r="I8" s="29"/>
    </row>
    <row r="9" spans="1:9" ht="36" customHeight="1">
      <c r="A9" s="29"/>
      <c r="B9" s="3"/>
      <c r="C9" s="27"/>
      <c r="D9" s="27" t="s">
        <v>0</v>
      </c>
      <c r="E9" s="3"/>
      <c r="F9" s="27"/>
      <c r="G9" s="27" t="s">
        <v>1</v>
      </c>
      <c r="H9" s="3"/>
      <c r="I9" s="29"/>
    </row>
    <row r="10" spans="1:9" ht="30.75" customHeight="1">
      <c r="A10" s="29"/>
      <c r="B10" s="23"/>
      <c r="C10" s="5" t="s">
        <v>9</v>
      </c>
      <c r="D10" s="10">
        <v>2</v>
      </c>
      <c r="E10" s="3"/>
      <c r="F10" s="5" t="s">
        <v>10</v>
      </c>
      <c r="G10" s="18">
        <f>SUM(G12*D12)</f>
        <v>15.708</v>
      </c>
      <c r="H10" s="3"/>
      <c r="I10" s="29"/>
    </row>
    <row r="11" spans="1:9" ht="23.25">
      <c r="A11" s="29"/>
      <c r="B11" s="24"/>
      <c r="C11" s="4"/>
      <c r="D11" s="11"/>
      <c r="E11" s="3"/>
      <c r="F11" s="4"/>
      <c r="G11" s="19"/>
      <c r="H11" s="3"/>
      <c r="I11" s="29"/>
    </row>
    <row r="12" spans="1:9" ht="23.25">
      <c r="A12" s="29"/>
      <c r="B12" s="23"/>
      <c r="C12" s="5" t="s">
        <v>8</v>
      </c>
      <c r="D12" s="10">
        <v>5</v>
      </c>
      <c r="E12" s="3"/>
      <c r="F12" s="5" t="s">
        <v>11</v>
      </c>
      <c r="G12" s="18">
        <f>SUM((3.1416*D10^2)/4)</f>
        <v>3.1416</v>
      </c>
      <c r="H12" s="3"/>
      <c r="I12" s="29"/>
    </row>
    <row r="13" spans="1:9" ht="23.25">
      <c r="A13" s="29"/>
      <c r="B13" s="23"/>
      <c r="C13" s="4"/>
      <c r="D13" s="12"/>
      <c r="E13" s="3"/>
      <c r="F13" s="4"/>
      <c r="G13" s="19"/>
      <c r="H13" s="3"/>
      <c r="I13" s="29"/>
    </row>
    <row r="14" spans="1:9" ht="23.25">
      <c r="A14" s="29"/>
      <c r="B14" s="23"/>
      <c r="C14" s="5" t="s">
        <v>7</v>
      </c>
      <c r="D14" s="10">
        <v>0.25</v>
      </c>
      <c r="E14" s="3"/>
      <c r="F14" s="5" t="s">
        <v>12</v>
      </c>
      <c r="G14" s="18">
        <f>SUM(G12-(3.1416*D14^2)/4)</f>
        <v>3.0925124999999998</v>
      </c>
      <c r="H14" s="3"/>
      <c r="I14" s="29"/>
    </row>
    <row r="15" spans="1:9" s="2" customFormat="1" ht="23.25">
      <c r="A15" s="41"/>
      <c r="B15" s="25"/>
      <c r="C15" s="8"/>
      <c r="D15" s="13"/>
      <c r="E15" s="22"/>
      <c r="F15" s="5" t="s">
        <v>6</v>
      </c>
      <c r="G15" s="20"/>
      <c r="H15" s="22"/>
      <c r="I15" s="41"/>
    </row>
    <row r="16" spans="1:9" ht="23.25">
      <c r="A16" s="29"/>
      <c r="B16" s="23"/>
      <c r="C16" s="4"/>
      <c r="D16" s="14"/>
      <c r="E16" s="3"/>
      <c r="F16" s="4"/>
      <c r="G16" s="19"/>
      <c r="H16" s="3"/>
      <c r="I16" s="29"/>
    </row>
    <row r="17" spans="1:9" ht="23.25">
      <c r="A17" s="29"/>
      <c r="B17" s="23"/>
      <c r="C17" s="5" t="s">
        <v>5</v>
      </c>
      <c r="D17" s="10">
        <v>1</v>
      </c>
      <c r="E17" s="3"/>
      <c r="F17" s="5" t="s">
        <v>14</v>
      </c>
      <c r="G17" s="18">
        <f>SUM((D21-D23)*G12)</f>
        <v>219.912</v>
      </c>
      <c r="H17" s="3"/>
      <c r="I17" s="29"/>
    </row>
    <row r="18" spans="1:9" s="2" customFormat="1" ht="15">
      <c r="A18" s="41"/>
      <c r="B18" s="25"/>
      <c r="C18" s="7" t="s">
        <v>4</v>
      </c>
      <c r="D18" s="13"/>
      <c r="E18" s="22"/>
      <c r="F18" s="8"/>
      <c r="G18" s="21"/>
      <c r="H18" s="22"/>
      <c r="I18" s="41"/>
    </row>
    <row r="19" spans="1:9" ht="23.25">
      <c r="A19" s="29"/>
      <c r="B19" s="23"/>
      <c r="C19" s="4"/>
      <c r="D19" s="14"/>
      <c r="E19" s="3"/>
      <c r="F19" s="5" t="s">
        <v>13</v>
      </c>
      <c r="G19" s="18">
        <f>SUM((D21-D23)*G14)</f>
        <v>216.47587499999997</v>
      </c>
      <c r="H19" s="3"/>
      <c r="I19" s="29"/>
    </row>
    <row r="20" spans="1:9" ht="23.25">
      <c r="A20" s="29"/>
      <c r="B20" s="23"/>
      <c r="C20" s="4"/>
      <c r="D20" s="15"/>
      <c r="E20" s="3"/>
      <c r="F20" s="4"/>
      <c r="G20" s="19"/>
      <c r="H20" s="3"/>
      <c r="I20" s="29"/>
    </row>
    <row r="21" spans="1:9" ht="23.25">
      <c r="A21" s="29"/>
      <c r="B21" s="23"/>
      <c r="C21" s="5" t="s">
        <v>19</v>
      </c>
      <c r="D21" s="10">
        <v>80</v>
      </c>
      <c r="E21" s="3"/>
      <c r="F21" s="5" t="s">
        <v>15</v>
      </c>
      <c r="G21" s="18">
        <f>SUM(((0.00185515*D10^2)*D12)*(D21+14.7-D23)/D17)</f>
        <v>3.1426241000000004</v>
      </c>
      <c r="H21" s="3"/>
      <c r="I21" s="29"/>
    </row>
    <row r="22" spans="1:9" ht="23.25">
      <c r="A22" s="29"/>
      <c r="B22" s="26"/>
      <c r="C22" s="4"/>
      <c r="D22" s="12"/>
      <c r="E22" s="3"/>
      <c r="F22" s="4"/>
      <c r="G22" s="6"/>
      <c r="H22" s="3"/>
      <c r="I22" s="29"/>
    </row>
    <row r="23" spans="1:9" ht="23.25">
      <c r="A23" s="29"/>
      <c r="B23" s="23"/>
      <c r="C23" s="5" t="s">
        <v>3</v>
      </c>
      <c r="D23" s="10">
        <v>10</v>
      </c>
      <c r="E23" s="3"/>
      <c r="F23" s="5" t="s">
        <v>16</v>
      </c>
      <c r="G23" s="18">
        <f>SUM(G21/(22.48*SQRT((D23*(D21-D23+14.7))/528)))</f>
        <v>0.11037517010052056</v>
      </c>
      <c r="H23" s="3"/>
      <c r="I23" s="29"/>
    </row>
    <row r="24" spans="1:9" s="2" customFormat="1" ht="23.25">
      <c r="A24" s="41"/>
      <c r="B24" s="22"/>
      <c r="C24" s="4" t="s">
        <v>2</v>
      </c>
      <c r="D24" s="16"/>
      <c r="E24" s="22"/>
      <c r="F24" s="8"/>
      <c r="G24" s="17"/>
      <c r="H24" s="22"/>
      <c r="I24" s="41"/>
    </row>
    <row r="25" spans="1:9" ht="36" customHeight="1">
      <c r="A25" s="29"/>
      <c r="B25" s="3"/>
      <c r="C25" s="3"/>
      <c r="D25" s="28" t="s">
        <v>18</v>
      </c>
      <c r="E25" s="3"/>
      <c r="F25" s="3"/>
      <c r="G25" s="3"/>
      <c r="H25" s="3"/>
      <c r="I25" s="29"/>
    </row>
    <row r="26" spans="1:9" ht="54" customHeight="1">
      <c r="A26" s="29"/>
      <c r="B26" s="29"/>
      <c r="C26" s="29"/>
      <c r="D26" s="30"/>
      <c r="E26" s="29"/>
      <c r="F26" s="29"/>
      <c r="G26" s="29"/>
      <c r="H26" s="29"/>
      <c r="I26" s="29"/>
    </row>
  </sheetData>
  <sheetProtection password="DB31" sheet="1" objects="1" scenarios="1"/>
  <printOptions gridLines="1"/>
  <pageMargins left="0.75" right="0.75" top="1" bottom="1" header="0.5" footer="0.5"/>
  <pageSetup horizontalDpi="360" verticalDpi="36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Olesko</dc:creator>
  <cp:keywords/>
  <dc:description/>
  <cp:lastModifiedBy>Mitch Provoast</cp:lastModifiedBy>
  <cp:lastPrinted>2005-03-16T16:23:09Z</cp:lastPrinted>
  <dcterms:created xsi:type="dcterms:W3CDTF">2001-01-12T21:20:02Z</dcterms:created>
  <dcterms:modified xsi:type="dcterms:W3CDTF">2015-05-29T00:10:46Z</dcterms:modified>
  <cp:category/>
  <cp:version/>
  <cp:contentType/>
  <cp:contentStatus/>
</cp:coreProperties>
</file>